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1 СКС\СКС-2328 Обслуживание ОПО спасателям 2022-2024гг\СКС-2328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>Обоснование!$A$17:$AD$19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 l="1"/>
  <c r="AC18" i="1" s="1"/>
  <c r="AC19" i="1" s="1"/>
  <c r="AA18" i="1"/>
  <c r="AD18" i="1" l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<sst xmlns="http://schemas.openxmlformats.org/spreadsheetml/2006/main" count="85" uniqueCount="81">
  <si>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</si>
  <si>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</si>
  <si>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</si>
  <si>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</si>
  <si>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</si>
  <si>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</si>
  <si>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</si>
  <si>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</si>
  <si>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</si>
  <si>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</si>
  <si>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Услуги по обслуживанию опасных производственных объектов профессиональными спасателями</t>
  </si>
  <si>
    <t>Место поставки, выполнения работ или оказания услуг</t>
  </si>
  <si>
    <t>г. Самара по адресам, указанным в техническом задании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</si>
  <si>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</si>
  <si>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</si>
  <si>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</si>
  <si>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</si>
  <si>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</si>
  <si>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</si>
  <si>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</si>
  <si>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</si>
  <si>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8"/>
        <rFont val="Times New Roman"/>
        <family val="1"/>
        <charset val="1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</si>
  <si>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</si>
  <si>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</si>
  <si>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</si>
  <si>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</si>
  <si>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</si>
  <si>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</si>
  <si>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</si>
  <si>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</si>
  <si>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</si>
  <si>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</si>
  <si>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</si>
  <si>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</si>
  <si>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</si>
  <si>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</si>
  <si>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</si>
  <si>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</si>
  <si>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</si>
  <si>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</si>
  <si>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</si>
  <si>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</si>
  <si>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</si>
  <si>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</si>
  <si>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</si>
  <si>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</si>
  <si>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</si>
  <si>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</si>
  <si>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</si>
  <si>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</si>
  <si>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</si>
  <si>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</si>
  <si>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</si>
  <si>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</si>
  <si>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</si>
  <si>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</si>
  <si>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</si>
  <si>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</si>
  <si>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</si>
  <si>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</si>
  <si>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</si>
  <si>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</si>
  <si>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</si>
  <si>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</si>
  <si>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</si>
  <si>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Обслуживание опасных производственных объектов профессиональными спасателями (2022г. -2024г.)</t>
  </si>
  <si>
    <t>усл.</t>
  </si>
  <si>
    <t>Общая НМЦ договора установлена Заказчиком</t>
  </si>
  <si>
    <t>Приложения:</t>
  </si>
  <si>
    <t>1. Коммерческое предложение ООО «Центр-Стандарт»</t>
  </si>
  <si>
    <t>2. Коммерческое предложение ООО «Проммаштест»</t>
  </si>
  <si>
    <t>Исполнитель:</t>
  </si>
  <si>
    <t>руководитель группы   по промышленной безопасности СОТ</t>
  </si>
  <si>
    <t>Миронова Т.П.</t>
  </si>
  <si>
    <t>дата</t>
  </si>
  <si>
    <t>должность</t>
  </si>
  <si>
    <t>подпись</t>
  </si>
  <si>
    <t>Руководитель подразделения снабжения:</t>
  </si>
  <si>
    <t>Директор по закупкам и логистике</t>
  </si>
  <si>
    <t>Тексин И.В.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</si>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</sst>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&quot;    &quot;;#,##0.00&quot;    &quot;;\-#&quot;    &quot;;\ @\ "/>
    <numFmt numFmtId="166" formatCode="#,##0.00\ ;\-#,##0.00\ "/>
    <numFmt numFmtId="167" formatCode="\ * #,##0.00&quot;    &quot;;\-* #,##0.00&quot;    &quot;;\ * \-#&quot;    &quot;;\ @\ "/>
    <numFmt numFmtId="168" formatCode="[$-419]dd/mm/yyyy"/>
  </numFmts>
  <fonts count="23" x14ac:knownFonts="1">
    <font>
      <sz val="10"/>
      <name val="Arial"/>
      <charset val="204"/>
    </font>
    <font>
      <sz val="10"/>
      <name val="Arial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1"/>
    </font>
    <font>
      <sz val="8"/>
      <name val="Times New Roman"/>
      <family val="1"/>
      <charset val="1"/>
    </font>
    <font>
      <sz val="1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8"/>
      <name val="Arial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167" fontId="1" fillId="0" borderId="0" applyBorder="0" applyProtection="0"/>
    <xf numFmtId="0" fontId="2" fillId="0" borderId="0"/>
    <xf numFmtId="0" fontId="3" fillId="0" borderId="0"/>
    <xf numFmtId="0" fontId="2" fillId="0" borderId="0"/>
    <xf numFmtId="0" fontId="2" fillId="0" borderId="0"/>
    <xf numFmtId="165" fontId="17" fillId="0" borderId="0" applyBorder="0" applyProtection="0"/>
  </cellStyleXfs>
  <cellXfs count="74">
    <xf numFmtId="0" fontId="0" fillId="0" borderId="0" xfId="0"/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6" fontId="9" fillId="4" borderId="1" xfId="6" applyNumberFormat="1" applyFont="1" applyFill="1" applyBorder="1" applyAlignment="1" applyProtection="1">
      <alignment horizontal="center" vertical="center" wrapText="1"/>
    </xf>
    <xf numFmtId="166" fontId="7" fillId="4" borderId="1" xfId="1" applyNumberFormat="1" applyFont="1" applyFill="1" applyBorder="1" applyAlignment="1" applyProtection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49" fontId="9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 wrapText="1"/>
    </xf>
    <xf numFmtId="0" fontId="6" fillId="0" borderId="0" xfId="0" applyFont="1"/>
    <xf numFmtId="0" fontId="19" fillId="0" borderId="0" xfId="0" applyFont="1"/>
    <xf numFmtId="0" fontId="18" fillId="0" borderId="0" xfId="0" applyFont="1"/>
    <xf numFmtId="0" fontId="9" fillId="0" borderId="0" xfId="0" applyFont="1"/>
    <xf numFmtId="168" fontId="9" fillId="0" borderId="7" xfId="0" applyNumberFormat="1" applyFont="1" applyBorder="1" applyAlignment="1">
      <alignment horizontal="center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6" xfId="0" applyFont="1" applyBorder="1" applyAlignment="1">
      <alignment horizontal="center"/>
    </xf>
    <xf numFmtId="0" fontId="7" fillId="0" borderId="7" xfId="0" applyFont="1" applyBorder="1"/>
    <xf numFmtId="168" fontId="9" fillId="0" borderId="7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7" fillId="0" borderId="6" xfId="0" applyFont="1" applyBorder="1"/>
    <xf numFmtId="0" fontId="20" fillId="0" borderId="7" xfId="0" applyFont="1" applyBorder="1"/>
  </cellXfs>
  <cellStyles count="7">
    <cellStyle name="Excel Built-in Comma 1" xfId="6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47625</xdr:colOff>
      <xdr:row>51</xdr:row>
      <xdr:rowOff>19050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51</xdr:row>
      <xdr:rowOff>19050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51</xdr:row>
      <xdr:rowOff>19050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51</xdr:row>
      <xdr:rowOff>19050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51</xdr:row>
      <xdr:rowOff>19050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чее"/>
      <sheetName val="ЗАКАЗЧИК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Тип плана"/>
      <sheetName val="Тип программы"/>
      <sheetName val="ФормаПроведения"/>
      <sheetName val="Э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ЕИ"/>
      <sheetName val="Прочее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Y94"/>
  <sheetViews>
    <sheetView tabSelected="1" topLeftCell="A4" zoomScaleNormal="100" workbookViewId="0">
      <selection activeCell="AE28" sqref="AE28"/>
    </sheetView>
  </sheetViews>
  <sheetFormatPr defaultColWidth="9" defaultRowHeight="12.75" x14ac:dyDescent="0.2"/>
  <cols>
    <col min="1" max="1" width="4.42578125" style="15" customWidth="1"/>
    <col min="2" max="2" width="12.7109375" style="15" hidden="1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4.7109375" style="15" customWidth="1"/>
    <col min="10" max="10" width="12.7109375" style="15" customWidth="1"/>
    <col min="11" max="11" width="21.28515625" style="15" customWidth="1"/>
    <col min="12" max="14" width="14.42578125" style="15" customWidth="1"/>
    <col min="15" max="26" width="12.7109375" style="15" hidden="1" customWidth="1"/>
    <col min="27" max="27" width="11.5703125" style="15" customWidth="1"/>
    <col min="28" max="28" width="13" style="15" customWidth="1"/>
    <col min="29" max="29" width="15.7109375" style="15" customWidth="1"/>
    <col min="30" max="30" width="12.140625" style="15" customWidth="1"/>
    <col min="31" max="64" width="8.85546875" style="15"/>
  </cols>
  <sheetData>
    <row r="1" spans="1:77" hidden="1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  <c r="W1" s="16"/>
      <c r="X1" s="16"/>
      <c r="Y1" s="16"/>
      <c r="Z1" s="16"/>
      <c r="AA1" s="16" t="s">
        <v>0</v>
      </c>
      <c r="AB1" s="16"/>
      <c r="AC1" s="16"/>
      <c r="AD1" s="16"/>
    </row>
    <row r="2" spans="1:77" hidden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7"/>
      <c r="W2" s="16"/>
      <c r="X2" s="16"/>
      <c r="Y2" s="16"/>
      <c r="Z2" s="16"/>
      <c r="AA2" s="16" t="s">
        <v>1</v>
      </c>
      <c r="AB2" s="16"/>
      <c r="AC2" s="16"/>
      <c r="AD2" s="16"/>
    </row>
    <row r="3" spans="1:77" hidden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6"/>
      <c r="X3" s="16"/>
      <c r="Y3" s="16"/>
      <c r="Z3" s="16"/>
      <c r="AA3" s="16" t="s">
        <v>2</v>
      </c>
      <c r="AB3" s="16"/>
      <c r="AC3" s="16"/>
      <c r="AD3" s="16"/>
    </row>
    <row r="4" spans="1:77" x14ac:dyDescent="0.2">
      <c r="A4" s="16"/>
      <c r="B4" s="1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6"/>
    </row>
    <row r="5" spans="1:77" x14ac:dyDescent="0.2">
      <c r="A5" s="16"/>
      <c r="B5" s="16"/>
      <c r="C5" s="18" t="s">
        <v>3</v>
      </c>
      <c r="D5" s="18"/>
      <c r="E5" s="18"/>
      <c r="F5" s="18"/>
      <c r="G5" s="18"/>
      <c r="H5" s="18"/>
      <c r="I5" s="18"/>
      <c r="J5" s="18"/>
      <c r="K5" s="18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20"/>
      <c r="AC5" s="20"/>
      <c r="AD5" s="20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</row>
    <row r="6" spans="1:77" ht="13.15" customHeight="1" x14ac:dyDescent="0.2">
      <c r="A6" s="22"/>
      <c r="B6" s="22"/>
      <c r="C6" s="23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24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</row>
    <row r="7" spans="1:77" x14ac:dyDescent="0.2">
      <c r="A7" s="22"/>
      <c r="B7" s="22"/>
      <c r="C7" s="23" t="s">
        <v>6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24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</row>
    <row r="8" spans="1:77" x14ac:dyDescent="0.2">
      <c r="A8" s="22"/>
      <c r="B8" s="22"/>
      <c r="C8" s="23" t="s">
        <v>7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24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</row>
    <row r="9" spans="1:77" x14ac:dyDescent="0.2">
      <c r="A9" s="22"/>
      <c r="B9" s="22"/>
      <c r="C9" s="23" t="s">
        <v>8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24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</row>
    <row r="10" spans="1:77" ht="12.75" customHeight="1" x14ac:dyDescent="0.2">
      <c r="A10" s="22"/>
      <c r="B10" s="22"/>
      <c r="C10" s="23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24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</row>
    <row r="11" spans="1:77" ht="26.45" customHeight="1" x14ac:dyDescent="0.2">
      <c r="A11" s="22"/>
      <c r="B11" s="22"/>
      <c r="C11" s="23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24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</row>
    <row r="12" spans="1:77" ht="39.6" customHeight="1" x14ac:dyDescent="0.2">
      <c r="A12" s="22"/>
      <c r="B12" s="22"/>
      <c r="C12" s="23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24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</row>
    <row r="13" spans="1:77" x14ac:dyDescent="0.2">
      <c r="A13" s="16"/>
      <c r="B13" s="16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</row>
    <row r="14" spans="1:77" ht="57.75" customHeight="1" x14ac:dyDescent="0.2">
      <c r="A14" s="11" t="s">
        <v>15</v>
      </c>
      <c r="B14" s="11" t="s">
        <v>16</v>
      </c>
      <c r="C14" s="10" t="s">
        <v>17</v>
      </c>
      <c r="D14" s="10" t="s">
        <v>18</v>
      </c>
      <c r="E14" s="10" t="s">
        <v>19</v>
      </c>
      <c r="F14" s="10" t="s">
        <v>20</v>
      </c>
      <c r="G14" s="10"/>
      <c r="H14" s="10"/>
      <c r="I14" s="10"/>
      <c r="J14" s="10" t="s">
        <v>21</v>
      </c>
      <c r="K14" s="10" t="s">
        <v>22</v>
      </c>
      <c r="L14" s="9" t="s">
        <v>23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24</v>
      </c>
      <c r="AB14" s="7" t="s">
        <v>25</v>
      </c>
      <c r="AC14" s="6" t="s">
        <v>26</v>
      </c>
      <c r="AD14" s="5" t="s">
        <v>27</v>
      </c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ht="26.25" customHeight="1" x14ac:dyDescent="0.2">
      <c r="A15" s="11"/>
      <c r="B15" s="11"/>
      <c r="C15" s="10"/>
      <c r="D15" s="10"/>
      <c r="E15" s="10"/>
      <c r="F15" s="10" t="s">
        <v>28</v>
      </c>
      <c r="G15" s="10" t="s">
        <v>29</v>
      </c>
      <c r="H15" s="10" t="s">
        <v>30</v>
      </c>
      <c r="I15" s="10" t="s">
        <v>31</v>
      </c>
      <c r="J15" s="10"/>
      <c r="K15" s="10"/>
      <c r="L15" s="4" t="s">
        <v>32</v>
      </c>
      <c r="M15" s="4"/>
      <c r="N15" s="4"/>
      <c r="O15" s="4"/>
      <c r="P15" s="4"/>
      <c r="Q15" s="4" t="s">
        <v>33</v>
      </c>
      <c r="R15" s="4"/>
      <c r="S15" s="4"/>
      <c r="T15" s="4"/>
      <c r="U15" s="4"/>
      <c r="V15" s="10" t="s">
        <v>34</v>
      </c>
      <c r="W15" s="10"/>
      <c r="X15" s="10"/>
      <c r="Y15" s="10"/>
      <c r="Z15" s="10"/>
      <c r="AA15" s="8"/>
      <c r="AB15" s="7"/>
      <c r="AC15" s="7"/>
      <c r="AD15" s="5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</row>
    <row r="16" spans="1:77" ht="21" x14ac:dyDescent="0.2">
      <c r="A16" s="11"/>
      <c r="B16" s="11"/>
      <c r="C16" s="10"/>
      <c r="D16" s="10"/>
      <c r="E16" s="10"/>
      <c r="F16" s="10"/>
      <c r="G16" s="10"/>
      <c r="H16" s="10"/>
      <c r="I16" s="10"/>
      <c r="J16" s="10"/>
      <c r="K16" s="10"/>
      <c r="L16" s="27" t="s">
        <v>35</v>
      </c>
      <c r="M16" s="27" t="s">
        <v>36</v>
      </c>
      <c r="N16" s="27" t="s">
        <v>37</v>
      </c>
      <c r="O16" s="27" t="s">
        <v>38</v>
      </c>
      <c r="P16" s="27" t="s">
        <v>39</v>
      </c>
      <c r="Q16" s="27" t="s">
        <v>40</v>
      </c>
      <c r="R16" s="27" t="s">
        <v>41</v>
      </c>
      <c r="S16" s="27" t="s">
        <v>42</v>
      </c>
      <c r="T16" s="27" t="s">
        <v>43</v>
      </c>
      <c r="U16" s="27" t="s">
        <v>44</v>
      </c>
      <c r="V16" s="27" t="s">
        <v>45</v>
      </c>
      <c r="W16" s="27" t="s">
        <v>46</v>
      </c>
      <c r="X16" s="27" t="s">
        <v>47</v>
      </c>
      <c r="Y16" s="27" t="s">
        <v>48</v>
      </c>
      <c r="Z16" s="27" t="s">
        <v>49</v>
      </c>
      <c r="AA16" s="8"/>
      <c r="AB16" s="7"/>
      <c r="AC16" s="7"/>
      <c r="AD16" s="5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</row>
    <row r="17" spans="1:77" x14ac:dyDescent="0.2">
      <c r="A17" s="28">
        <v>1</v>
      </c>
      <c r="B17" s="29">
        <v>2</v>
      </c>
      <c r="C17" s="30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31">
        <v>9</v>
      </c>
      <c r="J17" s="31">
        <v>10</v>
      </c>
      <c r="K17" s="31">
        <v>11</v>
      </c>
      <c r="L17" s="32" t="s">
        <v>50</v>
      </c>
      <c r="M17" s="32" t="s">
        <v>51</v>
      </c>
      <c r="N17" s="32" t="s">
        <v>52</v>
      </c>
      <c r="O17" s="32" t="s">
        <v>53</v>
      </c>
      <c r="P17" s="32" t="s">
        <v>54</v>
      </c>
      <c r="Q17" s="32" t="s">
        <v>55</v>
      </c>
      <c r="R17" s="32" t="s">
        <v>56</v>
      </c>
      <c r="S17" s="32" t="s">
        <v>57</v>
      </c>
      <c r="T17" s="32" t="s">
        <v>58</v>
      </c>
      <c r="U17" s="32" t="s">
        <v>59</v>
      </c>
      <c r="V17" s="32" t="s">
        <v>60</v>
      </c>
      <c r="W17" s="32" t="s">
        <v>61</v>
      </c>
      <c r="X17" s="32" t="s">
        <v>62</v>
      </c>
      <c r="Y17" s="32" t="s">
        <v>63</v>
      </c>
      <c r="Z17" s="32" t="s">
        <v>64</v>
      </c>
      <c r="AA17" s="33">
        <v>13</v>
      </c>
      <c r="AB17" s="33">
        <v>14</v>
      </c>
      <c r="AC17" s="33">
        <v>15</v>
      </c>
      <c r="AD17" s="33">
        <v>16</v>
      </c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</row>
    <row r="18" spans="1:77" ht="22.5" x14ac:dyDescent="0.2">
      <c r="A18" s="35">
        <v>1</v>
      </c>
      <c r="B18" s="36"/>
      <c r="C18" s="37" t="s">
        <v>65</v>
      </c>
      <c r="D18" s="38" t="s">
        <v>66</v>
      </c>
      <c r="E18" s="39">
        <v>1</v>
      </c>
      <c r="F18" s="40"/>
      <c r="G18" s="39"/>
      <c r="H18" s="41"/>
      <c r="I18" s="41"/>
      <c r="J18" s="38"/>
      <c r="K18" s="39"/>
      <c r="L18" s="42">
        <v>1314000</v>
      </c>
      <c r="M18" s="42">
        <v>1740000</v>
      </c>
      <c r="N18" s="42">
        <v>1188000</v>
      </c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4">
        <f>COUNTIF(K18:Z18,"&gt;0")</f>
        <v>3</v>
      </c>
      <c r="AB18" s="45">
        <f>CEILING(SUM(K18:Z18)/COUNTIF(K18:Z18,"&gt;0"),0.01)</f>
        <v>1414000</v>
      </c>
      <c r="AC18" s="45">
        <f>AB18*E18</f>
        <v>1414000</v>
      </c>
      <c r="AD18" s="46">
        <f>STDEV(K18:Z18)/AB18*100</f>
        <v>20.457428697894972</v>
      </c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</row>
    <row r="19" spans="1:77" ht="33.6" customHeight="1" x14ac:dyDescent="0.2">
      <c r="A19" s="47"/>
      <c r="B19" s="48"/>
      <c r="C19" s="3" t="s">
        <v>67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50"/>
      <c r="AC19" s="50">
        <f>SUM(AC18:AC18)</f>
        <v>1414000</v>
      </c>
      <c r="AD19" s="26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</row>
    <row r="20" spans="1:77" ht="32.450000000000003" customHeight="1" x14ac:dyDescent="0.2">
      <c r="A20" s="16"/>
      <c r="B20" s="16"/>
      <c r="C20" s="2"/>
      <c r="D20" s="2"/>
      <c r="E20" s="51"/>
      <c r="F20" s="51"/>
      <c r="G20" s="51"/>
      <c r="H20" s="51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3"/>
      <c r="AC20" s="20"/>
      <c r="AD20" s="20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</row>
    <row r="21" spans="1:77" ht="13.15" hidden="1" customHeight="1" x14ac:dyDescent="0.2">
      <c r="A21" s="54"/>
      <c r="B21" s="54"/>
      <c r="C21" s="55" t="s">
        <v>68</v>
      </c>
      <c r="D21" s="55"/>
      <c r="E21" s="55"/>
      <c r="F21" s="55"/>
      <c r="G21" s="55"/>
      <c r="H21" s="55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</row>
    <row r="22" spans="1:77" ht="13.15" hidden="1" customHeight="1" x14ac:dyDescent="0.2">
      <c r="A22" s="54"/>
      <c r="B22" s="54"/>
      <c r="C22" s="58" t="s">
        <v>69</v>
      </c>
      <c r="D22" s="55"/>
      <c r="E22" s="55"/>
      <c r="F22" s="55"/>
      <c r="G22" s="55"/>
      <c r="H22" s="55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</row>
    <row r="23" spans="1:77" ht="13.15" hidden="1" customHeight="1" x14ac:dyDescent="0.2">
      <c r="A23" s="54"/>
      <c r="B23" s="54"/>
      <c r="C23" s="58" t="s">
        <v>70</v>
      </c>
      <c r="D23" s="55"/>
      <c r="E23" s="55"/>
      <c r="F23" s="55"/>
      <c r="G23" s="55"/>
      <c r="H23" s="55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</row>
    <row r="24" spans="1:77" ht="21.6" customHeight="1" x14ac:dyDescent="0.2">
      <c r="A24" s="54"/>
      <c r="B24" s="54"/>
      <c r="C24" s="58"/>
      <c r="D24" s="55"/>
      <c r="E24" s="55"/>
      <c r="F24" s="55"/>
      <c r="G24" s="55"/>
      <c r="H24" s="55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</row>
    <row r="25" spans="1:77" ht="31.9" customHeight="1" x14ac:dyDescent="0.2">
      <c r="A25" s="54"/>
      <c r="B25" s="54"/>
      <c r="C25" s="59"/>
      <c r="D25" s="55"/>
      <c r="E25" s="55"/>
      <c r="F25" s="55"/>
      <c r="G25" s="55"/>
      <c r="H25" s="55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</row>
    <row r="26" spans="1:77" ht="15.75" x14ac:dyDescent="0.25">
      <c r="A26" s="16"/>
      <c r="B26" s="16"/>
      <c r="C26" s="60" t="s">
        <v>71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</row>
    <row r="27" spans="1:77" ht="15.75" x14ac:dyDescent="0.25">
      <c r="A27" s="16"/>
      <c r="B27" s="16"/>
      <c r="C27" s="62" t="s">
        <v>71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</row>
    <row r="28" spans="1:77" ht="15.75" x14ac:dyDescent="0.25">
      <c r="A28" s="16"/>
      <c r="B28" s="16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</row>
    <row r="29" spans="1:77" ht="15.75" x14ac:dyDescent="0.25">
      <c r="A29" s="16"/>
      <c r="B29" s="16"/>
      <c r="C29" s="64">
        <v>44532</v>
      </c>
      <c r="D29" s="65"/>
      <c r="E29" s="65"/>
      <c r="F29" s="1" t="s">
        <v>72</v>
      </c>
      <c r="G29" s="1"/>
      <c r="H29" s="1"/>
      <c r="I29" s="1"/>
      <c r="J29" s="1"/>
      <c r="K29" s="63"/>
      <c r="L29" s="69"/>
      <c r="M29" s="69"/>
      <c r="N29" s="69"/>
      <c r="O29" s="66"/>
      <c r="P29" s="66"/>
      <c r="Q29" s="63"/>
      <c r="R29" s="63"/>
      <c r="S29" s="63"/>
      <c r="T29" s="63"/>
      <c r="U29" s="63"/>
      <c r="V29" s="70" t="s">
        <v>73</v>
      </c>
      <c r="W29" s="70"/>
      <c r="X29" s="70"/>
      <c r="Y29" s="70"/>
      <c r="Z29" s="70"/>
      <c r="AA29" s="70"/>
      <c r="AB29" s="70"/>
      <c r="AC29" s="67"/>
      <c r="AD29" s="63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</row>
    <row r="30" spans="1:77" x14ac:dyDescent="0.2">
      <c r="A30" s="16"/>
      <c r="B30" s="16"/>
      <c r="C30" s="68" t="s">
        <v>74</v>
      </c>
      <c r="D30" s="65"/>
      <c r="E30" s="65"/>
      <c r="F30" s="71" t="s">
        <v>75</v>
      </c>
      <c r="G30" s="71"/>
      <c r="H30" s="71"/>
      <c r="I30" s="71"/>
      <c r="J30" s="71"/>
      <c r="K30" s="63"/>
      <c r="L30" s="71" t="s">
        <v>76</v>
      </c>
      <c r="M30" s="71"/>
      <c r="N30" s="71"/>
      <c r="O30" s="66"/>
      <c r="P30" s="66"/>
      <c r="Q30" s="63"/>
      <c r="R30" s="63"/>
      <c r="S30" s="63"/>
      <c r="T30" s="63"/>
      <c r="U30" s="63"/>
      <c r="V30" s="72"/>
      <c r="W30" s="72"/>
      <c r="X30" s="72"/>
      <c r="Y30" s="72"/>
      <c r="Z30" s="72"/>
      <c r="AA30" s="72"/>
      <c r="AB30" s="72"/>
      <c r="AC30" s="63"/>
      <c r="AD30" s="63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</row>
    <row r="31" spans="1:77" x14ac:dyDescent="0.2">
      <c r="A31" s="16"/>
      <c r="B31" s="16"/>
      <c r="C31" s="66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</row>
    <row r="32" spans="1:77" x14ac:dyDescent="0.2">
      <c r="A32" s="16"/>
      <c r="B32" s="16"/>
      <c r="C32" s="62" t="s">
        <v>77</v>
      </c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</row>
    <row r="33" spans="1:77" x14ac:dyDescent="0.2">
      <c r="A33" s="16"/>
      <c r="B33" s="16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</row>
    <row r="34" spans="1:77" x14ac:dyDescent="0.2">
      <c r="A34" s="16"/>
      <c r="B34" s="16"/>
      <c r="C34" s="64"/>
      <c r="D34" s="65"/>
      <c r="E34" s="65"/>
      <c r="F34" s="1" t="s">
        <v>78</v>
      </c>
      <c r="G34" s="1"/>
      <c r="H34" s="1"/>
      <c r="I34" s="1"/>
      <c r="J34" s="1"/>
      <c r="K34" s="63"/>
      <c r="L34" s="69"/>
      <c r="M34" s="69"/>
      <c r="N34" s="69"/>
      <c r="O34" s="66"/>
      <c r="P34" s="66"/>
      <c r="Q34" s="63"/>
      <c r="R34" s="63"/>
      <c r="S34" s="63"/>
      <c r="T34" s="63"/>
      <c r="U34" s="63"/>
      <c r="V34" s="70" t="s">
        <v>79</v>
      </c>
      <c r="W34" s="70"/>
      <c r="X34" s="70"/>
      <c r="Y34" s="70"/>
      <c r="Z34" s="70"/>
      <c r="AA34" s="70"/>
      <c r="AB34" s="70"/>
      <c r="AC34" s="63"/>
      <c r="AD34" s="63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</row>
    <row r="35" spans="1:77" x14ac:dyDescent="0.2">
      <c r="A35" s="16"/>
      <c r="B35" s="16"/>
      <c r="C35" s="68" t="s">
        <v>74</v>
      </c>
      <c r="D35" s="65"/>
      <c r="E35" s="65"/>
      <c r="F35" s="71" t="s">
        <v>75</v>
      </c>
      <c r="G35" s="71"/>
      <c r="H35" s="71"/>
      <c r="I35" s="71"/>
      <c r="J35" s="71"/>
      <c r="K35" s="63"/>
      <c r="L35" s="71" t="s">
        <v>76</v>
      </c>
      <c r="M35" s="71"/>
      <c r="N35" s="71"/>
      <c r="O35" s="66"/>
      <c r="P35" s="66"/>
      <c r="Q35" s="63"/>
      <c r="R35" s="63"/>
      <c r="S35" s="63"/>
      <c r="T35" s="63"/>
      <c r="U35" s="63"/>
      <c r="V35" s="72"/>
      <c r="W35" s="72"/>
      <c r="X35" s="72"/>
      <c r="Y35" s="72"/>
      <c r="Z35" s="72"/>
      <c r="AA35" s="72"/>
      <c r="AB35" s="72"/>
      <c r="AC35" s="63"/>
      <c r="AD35" s="63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</row>
    <row r="36" spans="1:77" x14ac:dyDescent="0.2">
      <c r="A36" s="16"/>
      <c r="B36" s="16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</row>
    <row r="37" spans="1:77" x14ac:dyDescent="0.2">
      <c r="A37" s="16"/>
      <c r="B37" s="16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</row>
    <row r="38" spans="1:77" x14ac:dyDescent="0.2">
      <c r="A38" s="16"/>
      <c r="B38" s="16"/>
      <c r="C38" s="62" t="s">
        <v>80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</row>
    <row r="39" spans="1:77" x14ac:dyDescent="0.2">
      <c r="A39" s="16"/>
      <c r="B39" s="16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</row>
    <row r="40" spans="1:77" x14ac:dyDescent="0.2">
      <c r="A40" s="16"/>
      <c r="B40" s="16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</row>
    <row r="41" spans="1:77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</row>
    <row r="42" spans="1:77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1:77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</row>
    <row r="44" spans="1:77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</row>
    <row r="45" spans="1:77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</row>
    <row r="46" spans="1:77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</row>
    <row r="47" spans="1:77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</row>
    <row r="48" spans="1:77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</row>
    <row r="49" spans="1:30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</row>
    <row r="50" spans="1:30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</row>
    <row r="51" spans="1:30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</row>
    <row r="52" spans="1:30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</row>
    <row r="53" spans="1:30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</row>
    <row r="54" spans="1:30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</row>
    <row r="55" spans="1:30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</row>
    <row r="56" spans="1:30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</row>
    <row r="57" spans="1:30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</row>
    <row r="58" spans="1:30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</row>
    <row r="59" spans="1:30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</row>
    <row r="60" spans="1:30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</row>
    <row r="61" spans="1:30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</row>
    <row r="62" spans="1:30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</row>
    <row r="63" spans="1:30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</row>
    <row r="64" spans="1:30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</row>
    <row r="65" spans="1:30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1:30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1:30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1:30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1:30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1:30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71" spans="1:30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</row>
    <row r="72" spans="1:30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</row>
    <row r="73" spans="1:30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</row>
    <row r="74" spans="1:30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</row>
    <row r="75" spans="1:30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</row>
    <row r="76" spans="1:30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</row>
    <row r="77" spans="1:30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</row>
    <row r="78" spans="1:30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</row>
    <row r="79" spans="1:30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</row>
    <row r="80" spans="1:30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</row>
    <row r="81" spans="1:30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</row>
    <row r="82" spans="1:30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</row>
    <row r="83" spans="1:30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</row>
    <row r="84" spans="1:30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</row>
    <row r="85" spans="1:30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</row>
    <row r="86" spans="1:30" x14ac:dyDescent="0.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</row>
    <row r="87" spans="1:30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</row>
    <row r="88" spans="1:30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</row>
    <row r="89" spans="1:30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</row>
    <row r="90" spans="1:30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</row>
    <row r="91" spans="1:30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</row>
    <row r="92" spans="1:30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</row>
    <row r="93" spans="1:30" x14ac:dyDescent="0.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</row>
    <row r="94" spans="1:30" x14ac:dyDescent="0.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</row>
  </sheetData>
  <autoFilter ref="A17:AD27"/>
  <mergeCells count="43">
    <mergeCell ref="F35:J35"/>
    <mergeCell ref="L35:N35"/>
    <mergeCell ref="V35:AB35"/>
    <mergeCell ref="C40:AD40"/>
    <mergeCell ref="F30:J30"/>
    <mergeCell ref="L30:N30"/>
    <mergeCell ref="V30:AB30"/>
    <mergeCell ref="F34:J34"/>
    <mergeCell ref="L34:N34"/>
    <mergeCell ref="V34:AB34"/>
    <mergeCell ref="C19:M19"/>
    <mergeCell ref="C20:D20"/>
    <mergeCell ref="F29:J29"/>
    <mergeCell ref="L29:N29"/>
    <mergeCell ref="V29:AB29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operator="equal" allowBlank="1" showInputMessage="1" showErrorMessage="1" sqref="D7:AC7">
      <formula1>подгруппа</formula1>
      <formula2>0</formula2>
    </dataValidation>
  </dataValidations>
  <pageMargins left="0.23611111111111099" right="1.0263888888888899" top="0.39374999999999999" bottom="0.39374999999999999" header="0.51180555555555496" footer="0.51180555555555496"/>
  <pageSetup paperSize="8" firstPageNumber="0" fitToHeight="0" orientation="landscape" horizontalDpi="300" verticalDpi="30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</vt:lpstr>
      <vt:lpstr>Обоснование!_ФильтрБазыДанных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6</cp:revision>
  <cp:lastPrinted>2021-12-02T15:11:25Z</cp:lastPrinted>
  <dcterms:created xsi:type="dcterms:W3CDTF">1996-10-08T23:32:33Z</dcterms:created>
  <dcterms:modified xsi:type="dcterms:W3CDTF">2021-12-08T06:03:53Z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